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740" yWindow="820" windowWidth="27860" windowHeight="204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4" i="1"/>
  <c r="C4" i="1"/>
  <c r="C9" i="1"/>
  <c r="C10" i="1"/>
  <c r="C11" i="1"/>
  <c r="C12" i="1"/>
  <c r="C14" i="1"/>
  <c r="C15" i="1"/>
  <c r="C17" i="1"/>
  <c r="D9" i="1"/>
  <c r="D10" i="1"/>
  <c r="D11" i="1"/>
  <c r="D18" i="1"/>
  <c r="B18" i="1"/>
  <c r="D19" i="1"/>
  <c r="C18" i="1"/>
  <c r="C19" i="1"/>
  <c r="D21" i="1"/>
  <c r="D12" i="1"/>
  <c r="D14" i="1"/>
  <c r="D15" i="1"/>
</calcChain>
</file>

<file path=xl/sharedStrings.xml><?xml version="1.0" encoding="utf-8"?>
<sst xmlns="http://schemas.openxmlformats.org/spreadsheetml/2006/main" count="18" uniqueCount="16">
  <si>
    <t>UST</t>
  </si>
  <si>
    <t>OTA Provision</t>
  </si>
  <si>
    <t>Ortstaxe</t>
  </si>
  <si>
    <t>Netto</t>
  </si>
  <si>
    <t>Differenz</t>
  </si>
  <si>
    <t>Brutto Zimmerpreis</t>
  </si>
  <si>
    <t>Ausgangslage</t>
  </si>
  <si>
    <t>mit 20% UST</t>
  </si>
  <si>
    <t>Reduktion Netto</t>
  </si>
  <si>
    <t>notwendige Preissteigerung</t>
  </si>
  <si>
    <t>Steuerbelastung</t>
  </si>
  <si>
    <t>igumbi.com</t>
  </si>
  <si>
    <t>Ust %</t>
  </si>
  <si>
    <t>OTA Provision %</t>
  </si>
  <si>
    <t>Implikation UST Anhebung von 10% auf 20% bei Hotel Zimmer</t>
  </si>
  <si>
    <t>Steuerbelastung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</si>
</sst>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0.0%"/>
  </numFmts>
  <fonts count="6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scheme val="minor"/>
    </font>
    <font>
      <i/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theme="0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5" fillId="0" borderId="0" xfId="0" applyFont="1"/>
    <xf numFmtId="0" fontId="0" fillId="2" borderId="0" xfId="0" applyFill="1" applyAlignment="1">
      <alignment wrapText="1"/>
    </xf>
    <xf numFmtId="0" fontId="4" fillId="2" borderId="0" xfId="0" applyNumberFormat="1" applyFont="1" applyFill="1" applyAlignment="1">
      <alignment wrapText="1"/>
    </xf>
    <xf numFmtId="14" fontId="5" fillId="0" borderId="0" xfId="0" applyNumberFormat="1" applyFont="1" applyAlignment="1">
      <alignment horizontal="left"/>
    </xf>
    <xf numFmtId="0" fontId="1" fillId="3" borderId="0" xfId="0" applyFont="1" applyFill="1"/>
    <xf numFmtId="165" fontId="1" fillId="3" borderId="0" xfId="0" applyNumberFormat="1" applyFont="1" applyFill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200" zoomScaleNormal="200" zoomScalePageLayoutView="200" workbookViewId="0">
      <selection activeCell="B23" sqref="B23"/>
    </sheetView>
  </sheetViews>
  <sheetFormatPr baseColWidth="10" defaultRowHeight="15" x14ac:dyDescent="0"/>
  <cols>
    <col min="1" max="1" width="17.1640625" bestFit="1" customWidth="1"/>
    <col min="2" max="2" width="12.33203125" bestFit="1" customWidth="1"/>
    <col min="4" max="4" width="11.5" customWidth="1"/>
  </cols>
  <sheetData>
    <row r="1" spans="1:4">
      <c r="A1" t="s">
        <v>14</v>
      </c>
    </row>
    <row r="2" spans="1:4" ht="8" customHeight="1"/>
    <row r="3" spans="1:4" ht="35" customHeight="1">
      <c r="A3" s="6"/>
      <c r="B3" s="7" t="s">
        <v>6</v>
      </c>
      <c r="C3" s="7" t="s">
        <v>7</v>
      </c>
      <c r="D3" s="7" t="s">
        <v>9</v>
      </c>
    </row>
    <row r="4" spans="1:4">
      <c r="A4" t="s">
        <v>5</v>
      </c>
      <c r="B4">
        <v>100</v>
      </c>
      <c r="C4">
        <f>+B4</f>
        <v>100</v>
      </c>
      <c r="D4">
        <v>115.49</v>
      </c>
    </row>
    <row r="5" spans="1:4">
      <c r="A5" t="s">
        <v>12</v>
      </c>
      <c r="B5" s="1">
        <v>0.1</v>
      </c>
      <c r="C5" s="1">
        <v>0.2</v>
      </c>
      <c r="D5" s="1">
        <v>0.2</v>
      </c>
    </row>
    <row r="6" spans="1:4">
      <c r="A6" t="s">
        <v>13</v>
      </c>
      <c r="B6" s="1">
        <v>0.15</v>
      </c>
      <c r="C6" s="1">
        <v>0.15</v>
      </c>
      <c r="D6" s="1">
        <v>0.15</v>
      </c>
    </row>
    <row r="7" spans="1:4">
      <c r="A7" t="s">
        <v>2</v>
      </c>
      <c r="B7" s="2">
        <v>2.8000000000000001E-2</v>
      </c>
      <c r="C7" s="2">
        <v>2.8000000000000001E-2</v>
      </c>
      <c r="D7" s="2">
        <v>2.8000000000000001E-2</v>
      </c>
    </row>
    <row r="9" spans="1:4">
      <c r="A9" t="s">
        <v>2</v>
      </c>
      <c r="B9" s="3">
        <f>B4*B7</f>
        <v>2.8000000000000003</v>
      </c>
      <c r="C9" s="3">
        <f>C4*C7</f>
        <v>2.8000000000000003</v>
      </c>
      <c r="D9" s="3">
        <f>D4*D7</f>
        <v>3.2337199999999999</v>
      </c>
    </row>
    <row r="10" spans="1:4">
      <c r="B10" s="3">
        <f>B4-B9</f>
        <v>97.2</v>
      </c>
      <c r="C10" s="3">
        <f>C4-C9</f>
        <v>97.2</v>
      </c>
      <c r="D10" s="3">
        <f>D4-D9</f>
        <v>112.25627999999999</v>
      </c>
    </row>
    <row r="11" spans="1:4">
      <c r="A11" t="s">
        <v>0</v>
      </c>
      <c r="B11" s="3">
        <f>B10*B5</f>
        <v>9.7200000000000006</v>
      </c>
      <c r="C11" s="3">
        <f>C10*C5</f>
        <v>19.440000000000001</v>
      </c>
      <c r="D11" s="3">
        <f>D10*D5</f>
        <v>22.451256000000001</v>
      </c>
    </row>
    <row r="12" spans="1:4">
      <c r="A12" t="s">
        <v>1</v>
      </c>
      <c r="B12" s="3">
        <f>B4*B6</f>
        <v>15</v>
      </c>
      <c r="C12" s="3">
        <f>C4*C6</f>
        <v>15</v>
      </c>
      <c r="D12" s="3">
        <f>D4*D6</f>
        <v>17.323499999999999</v>
      </c>
    </row>
    <row r="13" spans="1:4">
      <c r="B13" s="3"/>
      <c r="C13" s="3"/>
      <c r="D13" s="3"/>
    </row>
    <row r="14" spans="1:4">
      <c r="A14" t="s">
        <v>3</v>
      </c>
      <c r="B14" s="3">
        <f>+B4-B9-B11-B12</f>
        <v>72.48</v>
      </c>
      <c r="C14" s="3">
        <f>+C4-C9-C11-C12</f>
        <v>62.760000000000005</v>
      </c>
      <c r="D14" s="3">
        <f>+D4-D9-D11-D12</f>
        <v>72.481523999999993</v>
      </c>
    </row>
    <row r="15" spans="1:4">
      <c r="A15" t="s">
        <v>4</v>
      </c>
      <c r="B15" s="3"/>
      <c r="C15" s="3">
        <f>-B14+C14</f>
        <v>-9.7199999999999989</v>
      </c>
      <c r="D15" s="3">
        <f>+D14-B14</f>
        <v>1.5239999999892007E-3</v>
      </c>
    </row>
    <row r="16" spans="1:4">
      <c r="B16" s="3"/>
      <c r="C16" s="3"/>
      <c r="D16" s="3"/>
    </row>
    <row r="17" spans="1:4">
      <c r="A17" t="s">
        <v>8</v>
      </c>
      <c r="C17" s="4">
        <f>C15/B14</f>
        <v>-0.13410596026490063</v>
      </c>
    </row>
    <row r="18" spans="1:4">
      <c r="A18" t="s">
        <v>10</v>
      </c>
      <c r="B18" s="3">
        <f>+B9+B11</f>
        <v>12.520000000000001</v>
      </c>
      <c r="C18" s="3">
        <f>+C9+C11</f>
        <v>22.240000000000002</v>
      </c>
      <c r="D18" s="3">
        <f>+D9+D11</f>
        <v>25.684975999999999</v>
      </c>
    </row>
    <row r="19" spans="1:4">
      <c r="A19" t="s">
        <v>15</v>
      </c>
      <c r="C19" s="4">
        <f>+C18/B18-1</f>
        <v>0.77635782747603832</v>
      </c>
      <c r="D19" s="4">
        <f>+D18/B18-1</f>
        <v>1.0515156549520763</v>
      </c>
    </row>
    <row r="20" spans="1:4">
      <c r="C20" s="4"/>
      <c r="D20" s="4"/>
    </row>
    <row r="21" spans="1:4">
      <c r="A21" s="9" t="s">
        <v>9</v>
      </c>
      <c r="B21" s="9"/>
      <c r="C21" s="9"/>
      <c r="D21" s="10">
        <f>D4/B4-1</f>
        <v>0.15490000000000004</v>
      </c>
    </row>
    <row r="23" spans="1:4">
      <c r="A23" s="5" t="s">
        <v>11</v>
      </c>
      <c r="B23" s="8">
        <v>41978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</cp:lastModifiedBy>
  <dcterms:created xsi:type="dcterms:W3CDTF">2014-12-05T14:59:18Z</dcterms:created>
  <dcterms:modified xsi:type="dcterms:W3CDTF">2014-12-05T16:13:36Z</dcterms:modified>
</cp:coreProperties>
</file>